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5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3" i="1"/>
  <c r="F14" i="1"/>
  <c r="F15" i="1"/>
  <c r="F16" i="1"/>
  <c r="F17" i="1"/>
  <c r="F19" i="1"/>
  <c r="F21" i="1"/>
  <c r="F23" i="1"/>
  <c r="F24" i="1"/>
  <c r="F25" i="1"/>
  <c r="F26" i="1"/>
  <c r="F27" i="1"/>
  <c r="F29" i="1"/>
  <c r="F30" i="1"/>
  <c r="F31" i="1"/>
  <c r="F32" i="1"/>
  <c r="F34" i="1"/>
  <c r="F35" i="1"/>
  <c r="F36" i="1"/>
  <c r="F37" i="1"/>
  <c r="F38" i="1"/>
  <c r="F39" i="1"/>
  <c r="F41" i="1"/>
  <c r="F42" i="1"/>
  <c r="F44" i="1"/>
  <c r="F45" i="1"/>
  <c r="F46" i="1"/>
  <c r="F47" i="1"/>
  <c r="F49" i="1"/>
  <c r="F51" i="1"/>
  <c r="E50" i="1"/>
  <c r="D50" i="1"/>
  <c r="E48" i="1"/>
  <c r="D48" i="1"/>
  <c r="E43" i="1"/>
  <c r="D43" i="1"/>
  <c r="E40" i="1"/>
  <c r="D40" i="1"/>
  <c r="E33" i="1"/>
  <c r="D33" i="1"/>
  <c r="E28" i="1"/>
  <c r="D28" i="1"/>
  <c r="E22" i="1"/>
  <c r="D22" i="1"/>
  <c r="E20" i="1"/>
  <c r="D20" i="1"/>
  <c r="E12" i="1"/>
  <c r="E52" i="1" s="1"/>
  <c r="F52" i="1" s="1"/>
  <c r="D12" i="1"/>
  <c r="D52" i="1" s="1"/>
  <c r="F28" i="1" l="1"/>
  <c r="F50" i="1"/>
  <c r="F48" i="1"/>
  <c r="F43" i="1"/>
  <c r="F40" i="1"/>
  <c r="F33" i="1"/>
  <c r="F22" i="1"/>
  <c r="F20" i="1"/>
  <c r="F12" i="1"/>
</calcChain>
</file>

<file path=xl/sharedStrings.xml><?xml version="1.0" encoding="utf-8"?>
<sst xmlns="http://schemas.openxmlformats.org/spreadsheetml/2006/main" count="134" uniqueCount="68">
  <si>
    <t>Наименование показателя</t>
  </si>
  <si>
    <t>Процент исполнения</t>
  </si>
  <si>
    <t>Раздел</t>
  </si>
  <si>
    <t>Подраздел</t>
  </si>
  <si>
    <t>(в рублях)</t>
  </si>
  <si>
    <t>по разделам и подразделам классификации расходов бюджетов</t>
  </si>
  <si>
    <t>ОБЩЕГОСУДАРСТВЕННЫЕ ВОПРОСЫ</t>
  </si>
  <si>
    <t>01</t>
  </si>
  <si>
    <t>00</t>
  </si>
  <si>
    <t>02</t>
  </si>
  <si>
    <t>03</t>
  </si>
  <si>
    <t>04</t>
  </si>
  <si>
    <t>05</t>
  </si>
  <si>
    <t>06</t>
  </si>
  <si>
    <t>Функционирование высшего должностного лица субъекта Российской Федерации и муниципального образования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</si>
  <si>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</si>
  <si>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</si>
  <si>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</si>
  <si>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</si>
  <si>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</t>
  </si>
  <si>
    <t>11</t>
  </si>
  <si>
    <t xml:space="preserve"> Другие общегосударственные вопросы</t>
  </si>
  <si>
    <t>13</t>
  </si>
  <si>
    <t xml:space="preserve">  НАЦИОНАЛЬНАЯ ЭКОНОМИКА</t>
  </si>
  <si>
    <t xml:space="preserve">  Сельское хозяйство и рыболовство</t>
  </si>
  <si>
    <t xml:space="preserve"> Водное хозяйство</t>
  </si>
  <si>
    <t>Транспорт</t>
  </si>
  <si>
    <t>08</t>
  </si>
  <si>
    <t xml:space="preserve">  Дорожное хозяйство (дорожные фонды)</t>
  </si>
  <si>
    <t>09</t>
  </si>
  <si>
    <t xml:space="preserve">  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</si>
  <si>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</si>
  <si>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</si>
  <si>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</si>
  <si>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 xml:space="preserve"> Коммунальное хозяйство</t>
  </si>
  <si>
    <t xml:space="preserve">  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</si>
  <si>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</si>
  <si>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</si>
  <si>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</si>
  <si>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</si>
  <si>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</si>
  <si>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</si>
  <si>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</si>
  <si>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</si>
  <si>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</si>
  <si>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</si>
  <si>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</si>
  <si>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10</t>
  </si>
  <si>
    <t>Пенсионное обеспечение</t>
  </si>
  <si>
    <t>Охрана семьи и детства</t>
  </si>
  <si>
    <t>Другие вопросы в области социальной политики</t>
  </si>
  <si>
    <t xml:space="preserve"> ФИЗИЧЕСКАЯ КУЛЬТУРА И СПОРТ</t>
  </si>
  <si>
    <t>СРЕДСТВА МАССОВОЙ ИНФОРМАЦИИ</t>
  </si>
  <si>
    <t>Периодическая печать и издательства</t>
  </si>
  <si>
    <t>Всего расходов:</t>
  </si>
  <si>
    <t xml:space="preserve">  Молодежная политика</t>
  </si>
  <si>
    <t>Социальное обеспечение населения</t>
  </si>
  <si>
    <t>Массовый спорт</t>
  </si>
  <si>
    <t>Пограничного муниципального округа</t>
  </si>
  <si>
    <t>к  муниципальному правовому акту</t>
  </si>
  <si>
    <t>Показатели расходов  бюджета Пограничного муниципального округа за 2020 год</t>
  </si>
  <si>
    <t>Резервные фонды</t>
  </si>
  <si>
    <t>НАЦИОНАЛЬНАЯ БЕЗОПАСНОСТЬ И ПРАВООХРАНИТЕЛЬНАЯ ДЕЯТЕЛЬНОСТЬ</t>
  </si>
  <si>
    <t>Защита населения и территорий от чрезвычайных ситуаций природного и техногенного характера, гражданская оборона</t>
  </si>
  <si>
    <t>Утвержденный  бюджет 2020 года</t>
  </si>
  <si>
    <t>Кассовое исполнение за 2020 год</t>
  </si>
  <si>
    <t>Приложение 3</t>
  </si>
  <si>
    <t>от 30.04.2021 № 78-МПА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</si>
</sst>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" fontId="3" fillId="0" borderId="2">
      <alignment horizontal="right"/>
    </xf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3" fontId="0" fillId="0" borderId="0" xfId="0" applyNumberFormat="1"/>
    <xf numFmtId="4" fontId="4" fillId="0" borderId="1" xfId="0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0" fillId="0" borderId="0" xfId="0" applyAlignment="1">
      <alignment horizontal="right"/>
    </xf>
  </cellXfs>
  <cellStyles count="3">
    <cellStyle name="xl96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zoomScaleNormal="100" workbookViewId="0">
      <selection activeCell="J10" sqref="J10"/>
    </sheetView>
  </sheetViews>
  <sheetFormatPr defaultRowHeight="15" x14ac:dyDescent="0.25"/>
  <cols>
    <col min="1" max="1" width="40.140625" customWidth="1"/>
    <col min="2" max="2" width="7.42578125" customWidth="1"/>
    <col min="3" max="3" width="10.140625" customWidth="1"/>
    <col min="4" max="4" width="14.85546875" customWidth="1"/>
    <col min="5" max="5" width="16.28515625" customWidth="1"/>
    <col min="6" max="6" width="13.7109375" customWidth="1"/>
  </cols>
  <sheetData>
    <row r="1" spans="1:6" x14ac:dyDescent="0.25">
      <c r="E1" s="17" t="s">
        <v>66</v>
      </c>
      <c r="F1" s="17"/>
    </row>
    <row r="2" spans="1:6" x14ac:dyDescent="0.25">
      <c r="D2" s="17" t="s">
        <v>59</v>
      </c>
      <c r="E2" s="19"/>
      <c r="F2" s="19"/>
    </row>
    <row r="3" spans="1:6" x14ac:dyDescent="0.25">
      <c r="D3" s="17" t="s">
        <v>58</v>
      </c>
      <c r="E3" s="19"/>
      <c r="F3" s="19"/>
    </row>
    <row r="4" spans="1:6" x14ac:dyDescent="0.25">
      <c r="E4" s="18" t="s">
        <v>67</v>
      </c>
      <c r="F4" s="18"/>
    </row>
    <row r="7" spans="1:6" x14ac:dyDescent="0.25">
      <c r="A7" s="16" t="s">
        <v>60</v>
      </c>
      <c r="B7" s="16"/>
      <c r="C7" s="16"/>
      <c r="D7" s="16"/>
      <c r="E7" s="16"/>
      <c r="F7" s="16"/>
    </row>
    <row r="8" spans="1:6" x14ac:dyDescent="0.25">
      <c r="A8" s="16" t="s">
        <v>5</v>
      </c>
      <c r="B8" s="16"/>
      <c r="C8" s="16"/>
      <c r="D8" s="16"/>
      <c r="E8" s="16"/>
      <c r="F8" s="16"/>
    </row>
    <row r="10" spans="1:6" x14ac:dyDescent="0.25">
      <c r="F10" s="1" t="s">
        <v>4</v>
      </c>
    </row>
    <row r="11" spans="1:6" ht="54" customHeight="1" x14ac:dyDescent="0.25">
      <c r="A11" s="2" t="s">
        <v>0</v>
      </c>
      <c r="B11" s="2" t="s">
        <v>2</v>
      </c>
      <c r="C11" s="2" t="s">
        <v>3</v>
      </c>
      <c r="D11" s="2" t="s">
        <v>64</v>
      </c>
      <c r="E11" s="2" t="s">
        <v>65</v>
      </c>
      <c r="F11" s="2" t="s">
        <v>1</v>
      </c>
    </row>
    <row r="12" spans="1:6" ht="29.25" customHeight="1" x14ac:dyDescent="0.25">
      <c r="A12" s="10" t="s">
        <v>6</v>
      </c>
      <c r="B12" s="8" t="s">
        <v>7</v>
      </c>
      <c r="C12" s="8" t="s">
        <v>8</v>
      </c>
      <c r="D12" s="5">
        <f>SUM(D13:D19)</f>
        <v>123322380.31999999</v>
      </c>
      <c r="E12" s="5">
        <f>SUM(E13:E19)</f>
        <v>118235639.23999999</v>
      </c>
      <c r="F12" s="7">
        <f>E12/D12*100</f>
        <v>95.875249028764458</v>
      </c>
    </row>
    <row r="13" spans="1:6" ht="42" customHeight="1" x14ac:dyDescent="0.25">
      <c r="A13" s="13" t="s">
        <v>14</v>
      </c>
      <c r="B13" s="9" t="s">
        <v>7</v>
      </c>
      <c r="C13" s="9" t="s">
        <v>9</v>
      </c>
      <c r="D13" s="6">
        <v>2142000</v>
      </c>
      <c r="E13" s="6">
        <v>2141009.86</v>
      </c>
      <c r="F13" s="4">
        <f t="shared" ref="F13:F52" si="0">E13/D13*100</f>
        <v>99.953774976657328</v>
      </c>
    </row>
    <row r="14" spans="1:6" ht="53.25" customHeight="1" x14ac:dyDescent="0.25">
      <c r="A14" s="13" t="s">
        <v>15</v>
      </c>
      <c r="B14" s="9" t="s">
        <v>7</v>
      </c>
      <c r="C14" s="9" t="s">
        <v>10</v>
      </c>
      <c r="D14" s="6">
        <v>3518000</v>
      </c>
      <c r="E14" s="6">
        <v>3418848.96</v>
      </c>
      <c r="F14" s="4">
        <f t="shared" si="0"/>
        <v>97.181607731665721</v>
      </c>
    </row>
    <row r="15" spans="1:6" ht="54" customHeight="1" x14ac:dyDescent="0.25">
      <c r="A15" s="13" t="s">
        <v>16</v>
      </c>
      <c r="B15" s="9" t="s">
        <v>7</v>
      </c>
      <c r="C15" s="9" t="s">
        <v>11</v>
      </c>
      <c r="D15" s="6">
        <v>11136010</v>
      </c>
      <c r="E15" s="6">
        <v>11007047.560000001</v>
      </c>
      <c r="F15" s="4">
        <f t="shared" si="0"/>
        <v>98.841933151999683</v>
      </c>
    </row>
    <row r="16" spans="1:6" x14ac:dyDescent="0.25">
      <c r="A16" s="13" t="s">
        <v>17</v>
      </c>
      <c r="B16" s="9" t="s">
        <v>7</v>
      </c>
      <c r="C16" s="9" t="s">
        <v>12</v>
      </c>
      <c r="D16" s="6">
        <v>23057</v>
      </c>
      <c r="E16" s="6">
        <v>23057</v>
      </c>
      <c r="F16" s="4">
        <f t="shared" si="0"/>
        <v>100</v>
      </c>
    </row>
    <row r="17" spans="1:6" ht="42" customHeight="1" x14ac:dyDescent="0.25">
      <c r="A17" s="13" t="s">
        <v>18</v>
      </c>
      <c r="B17" s="9" t="s">
        <v>7</v>
      </c>
      <c r="C17" s="9" t="s">
        <v>13</v>
      </c>
      <c r="D17" s="6">
        <v>6206602</v>
      </c>
      <c r="E17" s="6">
        <v>5558416.5099999998</v>
      </c>
      <c r="F17" s="4">
        <f t="shared" si="0"/>
        <v>89.556515948662408</v>
      </c>
    </row>
    <row r="18" spans="1:6" ht="21" customHeight="1" x14ac:dyDescent="0.25">
      <c r="A18" s="13" t="s">
        <v>61</v>
      </c>
      <c r="B18" s="9" t="s">
        <v>7</v>
      </c>
      <c r="C18" s="9" t="s">
        <v>20</v>
      </c>
      <c r="D18" s="6">
        <v>100000</v>
      </c>
      <c r="E18" s="6">
        <v>0</v>
      </c>
      <c r="F18" s="4">
        <f t="shared" si="0"/>
        <v>0</v>
      </c>
    </row>
    <row r="19" spans="1:6" x14ac:dyDescent="0.25">
      <c r="A19" s="13" t="s">
        <v>21</v>
      </c>
      <c r="B19" s="9" t="s">
        <v>7</v>
      </c>
      <c r="C19" s="9" t="s">
        <v>22</v>
      </c>
      <c r="D19" s="6">
        <v>100196711.31999999</v>
      </c>
      <c r="E19" s="6">
        <v>96087259.349999994</v>
      </c>
      <c r="F19" s="4">
        <f t="shared" si="0"/>
        <v>95.898615916768392</v>
      </c>
    </row>
    <row r="20" spans="1:6" ht="26.25" customHeight="1" x14ac:dyDescent="0.25">
      <c r="A20" s="10" t="s">
        <v>62</v>
      </c>
      <c r="B20" s="8" t="s">
        <v>10</v>
      </c>
      <c r="C20" s="8" t="s">
        <v>8</v>
      </c>
      <c r="D20" s="5">
        <f>D21</f>
        <v>1138400</v>
      </c>
      <c r="E20" s="5">
        <f>E21</f>
        <v>963400</v>
      </c>
      <c r="F20" s="7">
        <f t="shared" si="0"/>
        <v>84.627547434996487</v>
      </c>
    </row>
    <row r="21" spans="1:6" ht="42" customHeight="1" x14ac:dyDescent="0.25">
      <c r="A21" s="13" t="s">
        <v>63</v>
      </c>
      <c r="B21" s="9" t="s">
        <v>10</v>
      </c>
      <c r="C21" s="9" t="s">
        <v>29</v>
      </c>
      <c r="D21" s="6">
        <v>1138400</v>
      </c>
      <c r="E21" s="6">
        <v>963400</v>
      </c>
      <c r="F21" s="4">
        <f t="shared" si="0"/>
        <v>84.627547434996487</v>
      </c>
    </row>
    <row r="22" spans="1:6" ht="24.75" customHeight="1" x14ac:dyDescent="0.25">
      <c r="A22" s="10" t="s">
        <v>23</v>
      </c>
      <c r="B22" s="8" t="s">
        <v>11</v>
      </c>
      <c r="C22" s="8" t="s">
        <v>8</v>
      </c>
      <c r="D22" s="5">
        <f>SUM(D23:D27)</f>
        <v>71090222.680000007</v>
      </c>
      <c r="E22" s="5">
        <f>SUM(E23:E27)</f>
        <v>56409597.109999999</v>
      </c>
      <c r="F22" s="7">
        <f t="shared" si="0"/>
        <v>79.349304283259542</v>
      </c>
    </row>
    <row r="23" spans="1:6" x14ac:dyDescent="0.25">
      <c r="A23" s="13" t="s">
        <v>24</v>
      </c>
      <c r="B23" s="9" t="s">
        <v>11</v>
      </c>
      <c r="C23" s="9" t="s">
        <v>12</v>
      </c>
      <c r="D23" s="6">
        <v>331404</v>
      </c>
      <c r="E23" s="4">
        <v>0</v>
      </c>
      <c r="F23" s="4">
        <f t="shared" si="0"/>
        <v>0</v>
      </c>
    </row>
    <row r="24" spans="1:6" x14ac:dyDescent="0.25">
      <c r="A24" s="13" t="s">
        <v>25</v>
      </c>
      <c r="B24" s="9" t="s">
        <v>11</v>
      </c>
      <c r="C24" s="9" t="s">
        <v>13</v>
      </c>
      <c r="D24" s="6">
        <v>7601680</v>
      </c>
      <c r="E24" s="6">
        <v>7601680</v>
      </c>
      <c r="F24" s="4">
        <f t="shared" si="0"/>
        <v>100</v>
      </c>
    </row>
    <row r="25" spans="1:6" x14ac:dyDescent="0.25">
      <c r="A25" s="13" t="s">
        <v>26</v>
      </c>
      <c r="B25" s="9" t="s">
        <v>11</v>
      </c>
      <c r="C25" s="9" t="s">
        <v>27</v>
      </c>
      <c r="D25" s="6">
        <v>4065913</v>
      </c>
      <c r="E25" s="6">
        <v>4050990</v>
      </c>
      <c r="F25" s="4">
        <f t="shared" si="0"/>
        <v>99.632972963268031</v>
      </c>
    </row>
    <row r="26" spans="1:6" x14ac:dyDescent="0.25">
      <c r="A26" s="13" t="s">
        <v>28</v>
      </c>
      <c r="B26" s="9" t="s">
        <v>11</v>
      </c>
      <c r="C26" s="9" t="s">
        <v>29</v>
      </c>
      <c r="D26" s="6">
        <v>58470425.68</v>
      </c>
      <c r="E26" s="6">
        <v>44136202.729999997</v>
      </c>
      <c r="F26" s="4">
        <f t="shared" si="0"/>
        <v>75.484661205565544</v>
      </c>
    </row>
    <row r="27" spans="1:6" ht="25.5" x14ac:dyDescent="0.25">
      <c r="A27" s="14" t="s">
        <v>30</v>
      </c>
      <c r="B27" s="9" t="s">
        <v>11</v>
      </c>
      <c r="C27" s="9" t="s">
        <v>31</v>
      </c>
      <c r="D27" s="6">
        <v>620800</v>
      </c>
      <c r="E27" s="6">
        <v>620724.38</v>
      </c>
      <c r="F27" s="4">
        <f t="shared" si="0"/>
        <v>99.987818943298961</v>
      </c>
    </row>
    <row r="28" spans="1:6" ht="25.5" customHeight="1" x14ac:dyDescent="0.25">
      <c r="A28" s="11" t="s">
        <v>32</v>
      </c>
      <c r="B28" s="8" t="s">
        <v>12</v>
      </c>
      <c r="C28" s="8" t="s">
        <v>8</v>
      </c>
      <c r="D28" s="5">
        <f>SUM(D29:D32)</f>
        <v>42912622.939999998</v>
      </c>
      <c r="E28" s="5">
        <f>SUM(E29:E32)</f>
        <v>41355030.049999997</v>
      </c>
      <c r="F28" s="7">
        <f t="shared" si="0"/>
        <v>96.370315344793042</v>
      </c>
    </row>
    <row r="29" spans="1:6" x14ac:dyDescent="0.25">
      <c r="A29" s="14" t="s">
        <v>33</v>
      </c>
      <c r="B29" s="9" t="s">
        <v>12</v>
      </c>
      <c r="C29" s="9" t="s">
        <v>7</v>
      </c>
      <c r="D29" s="6">
        <v>850000</v>
      </c>
      <c r="E29" s="6">
        <v>708829.35</v>
      </c>
      <c r="F29" s="4">
        <f t="shared" si="0"/>
        <v>83.391688235294112</v>
      </c>
    </row>
    <row r="30" spans="1:6" x14ac:dyDescent="0.25">
      <c r="A30" s="15" t="s">
        <v>34</v>
      </c>
      <c r="B30" s="9" t="s">
        <v>12</v>
      </c>
      <c r="C30" s="9" t="s">
        <v>9</v>
      </c>
      <c r="D30" s="6">
        <v>12725806.76</v>
      </c>
      <c r="E30" s="6">
        <v>11522378.25</v>
      </c>
      <c r="F30" s="4">
        <f t="shared" si="0"/>
        <v>90.543401037782218</v>
      </c>
    </row>
    <row r="31" spans="1:6" x14ac:dyDescent="0.25">
      <c r="A31" s="15" t="s">
        <v>35</v>
      </c>
      <c r="B31" s="9" t="s">
        <v>12</v>
      </c>
      <c r="C31" s="9" t="s">
        <v>10</v>
      </c>
      <c r="D31" s="6">
        <v>29334268.710000001</v>
      </c>
      <c r="E31" s="6">
        <v>29121274.98</v>
      </c>
      <c r="F31" s="4">
        <f t="shared" si="0"/>
        <v>99.273908164864551</v>
      </c>
    </row>
    <row r="32" spans="1:6" ht="25.5" x14ac:dyDescent="0.25">
      <c r="A32" s="14" t="s">
        <v>36</v>
      </c>
      <c r="B32" s="9" t="s">
        <v>12</v>
      </c>
      <c r="C32" s="9" t="s">
        <v>12</v>
      </c>
      <c r="D32" s="6">
        <v>2547.4699999999998</v>
      </c>
      <c r="E32" s="6">
        <v>2547.4699999999998</v>
      </c>
      <c r="F32" s="4">
        <f t="shared" si="0"/>
        <v>100</v>
      </c>
    </row>
    <row r="33" spans="1:6" ht="22.5" customHeight="1" x14ac:dyDescent="0.25">
      <c r="A33" s="12" t="s">
        <v>37</v>
      </c>
      <c r="B33" s="8" t="s">
        <v>19</v>
      </c>
      <c r="C33" s="8" t="s">
        <v>8</v>
      </c>
      <c r="D33" s="5">
        <f>SUM(D34:D39)</f>
        <v>359120003.13</v>
      </c>
      <c r="E33" s="5">
        <f>SUM(E34:E39)</f>
        <v>355168460.49000001</v>
      </c>
      <c r="F33" s="7">
        <f t="shared" si="0"/>
        <v>98.899659555146101</v>
      </c>
    </row>
    <row r="34" spans="1:6" x14ac:dyDescent="0.25">
      <c r="A34" s="15" t="s">
        <v>38</v>
      </c>
      <c r="B34" s="9" t="s">
        <v>19</v>
      </c>
      <c r="C34" s="9" t="s">
        <v>7</v>
      </c>
      <c r="D34" s="6">
        <v>93052335.689999998</v>
      </c>
      <c r="E34" s="6">
        <v>92962994.200000003</v>
      </c>
      <c r="F34" s="4">
        <f t="shared" si="0"/>
        <v>99.903987912460764</v>
      </c>
    </row>
    <row r="35" spans="1:6" x14ac:dyDescent="0.25">
      <c r="A35" s="15" t="s">
        <v>39</v>
      </c>
      <c r="B35" s="9" t="s">
        <v>19</v>
      </c>
      <c r="C35" s="9" t="s">
        <v>9</v>
      </c>
      <c r="D35" s="6">
        <v>221375015.5</v>
      </c>
      <c r="E35" s="6">
        <v>218048766.69</v>
      </c>
      <c r="F35" s="4">
        <f t="shared" si="0"/>
        <v>98.497459705429137</v>
      </c>
    </row>
    <row r="36" spans="1:6" x14ac:dyDescent="0.25">
      <c r="A36" s="15" t="s">
        <v>40</v>
      </c>
      <c r="B36" s="9" t="s">
        <v>19</v>
      </c>
      <c r="C36" s="9" t="s">
        <v>10</v>
      </c>
      <c r="D36" s="6">
        <v>27614342.420000002</v>
      </c>
      <c r="E36" s="6">
        <v>27610337.050000001</v>
      </c>
      <c r="F36" s="4">
        <f t="shared" si="0"/>
        <v>99.985495327250305</v>
      </c>
    </row>
    <row r="37" spans="1:6" ht="25.5" x14ac:dyDescent="0.25">
      <c r="A37" s="14" t="s">
        <v>41</v>
      </c>
      <c r="B37" s="9" t="s">
        <v>19</v>
      </c>
      <c r="C37" s="9" t="s">
        <v>12</v>
      </c>
      <c r="D37" s="6">
        <v>200000</v>
      </c>
      <c r="E37" s="6">
        <v>184106</v>
      </c>
      <c r="F37" s="4">
        <f t="shared" si="0"/>
        <v>92.052999999999997</v>
      </c>
    </row>
    <row r="38" spans="1:6" x14ac:dyDescent="0.25">
      <c r="A38" s="14" t="s">
        <v>55</v>
      </c>
      <c r="B38" s="9" t="s">
        <v>19</v>
      </c>
      <c r="C38" s="9" t="s">
        <v>19</v>
      </c>
      <c r="D38" s="4">
        <v>682165.75</v>
      </c>
      <c r="E38" s="4">
        <v>357493.75</v>
      </c>
      <c r="F38" s="4">
        <f t="shared" si="0"/>
        <v>52.405701986650612</v>
      </c>
    </row>
    <row r="39" spans="1:6" x14ac:dyDescent="0.25">
      <c r="A39" s="15" t="s">
        <v>42</v>
      </c>
      <c r="B39" s="9" t="s">
        <v>19</v>
      </c>
      <c r="C39" s="9" t="s">
        <v>29</v>
      </c>
      <c r="D39" s="6">
        <v>16196143.77</v>
      </c>
      <c r="E39" s="6">
        <v>16004762.800000001</v>
      </c>
      <c r="F39" s="4">
        <f t="shared" si="0"/>
        <v>98.818354710122463</v>
      </c>
    </row>
    <row r="40" spans="1:6" ht="22.5" customHeight="1" x14ac:dyDescent="0.25">
      <c r="A40" s="12" t="s">
        <v>43</v>
      </c>
      <c r="B40" s="8" t="s">
        <v>27</v>
      </c>
      <c r="C40" s="8" t="s">
        <v>8</v>
      </c>
      <c r="D40" s="5">
        <f>SUM(D41:D42)</f>
        <v>58255335.229999997</v>
      </c>
      <c r="E40" s="5">
        <f>SUM(E41:E42)</f>
        <v>56030626.18</v>
      </c>
      <c r="F40" s="7">
        <f t="shared" si="0"/>
        <v>96.181106775514138</v>
      </c>
    </row>
    <row r="41" spans="1:6" x14ac:dyDescent="0.25">
      <c r="A41" s="15" t="s">
        <v>44</v>
      </c>
      <c r="B41" s="9" t="s">
        <v>27</v>
      </c>
      <c r="C41" s="9" t="s">
        <v>7</v>
      </c>
      <c r="D41" s="6">
        <v>34823127.579999998</v>
      </c>
      <c r="E41" s="6">
        <v>34821339.82</v>
      </c>
      <c r="F41" s="4">
        <f t="shared" si="0"/>
        <v>99.994866170490027</v>
      </c>
    </row>
    <row r="42" spans="1:6" ht="25.5" x14ac:dyDescent="0.25">
      <c r="A42" s="14" t="s">
        <v>45</v>
      </c>
      <c r="B42" s="9" t="s">
        <v>27</v>
      </c>
      <c r="C42" s="9" t="s">
        <v>11</v>
      </c>
      <c r="D42" s="6">
        <v>23432207.649999999</v>
      </c>
      <c r="E42" s="6">
        <v>21209286.359999999</v>
      </c>
      <c r="F42" s="4">
        <f t="shared" si="0"/>
        <v>90.513393687854247</v>
      </c>
    </row>
    <row r="43" spans="1:6" ht="21.75" customHeight="1" x14ac:dyDescent="0.25">
      <c r="A43" s="11" t="s">
        <v>46</v>
      </c>
      <c r="B43" s="8" t="s">
        <v>47</v>
      </c>
      <c r="C43" s="8" t="s">
        <v>8</v>
      </c>
      <c r="D43" s="5">
        <f>SUM(D44:D47)</f>
        <v>51034006.399999999</v>
      </c>
      <c r="E43" s="5">
        <f>SUM(E44:E47)</f>
        <v>49154970.379999995</v>
      </c>
      <c r="F43" s="7">
        <f t="shared" si="0"/>
        <v>96.318070728619105</v>
      </c>
    </row>
    <row r="44" spans="1:6" x14ac:dyDescent="0.25">
      <c r="A44" s="15" t="s">
        <v>48</v>
      </c>
      <c r="B44" s="9" t="s">
        <v>47</v>
      </c>
      <c r="C44" s="9" t="s">
        <v>7</v>
      </c>
      <c r="D44" s="6">
        <v>2250136.7200000002</v>
      </c>
      <c r="E44" s="6">
        <v>2250136.7200000002</v>
      </c>
      <c r="F44" s="4">
        <f t="shared" si="0"/>
        <v>100</v>
      </c>
    </row>
    <row r="45" spans="1:6" x14ac:dyDescent="0.25">
      <c r="A45" s="15" t="s">
        <v>56</v>
      </c>
      <c r="B45" s="9" t="s">
        <v>47</v>
      </c>
      <c r="C45" s="9" t="s">
        <v>10</v>
      </c>
      <c r="D45" s="6">
        <v>1058375.5900000001</v>
      </c>
      <c r="E45" s="6">
        <v>1020682.04</v>
      </c>
      <c r="F45" s="4">
        <f t="shared" si="0"/>
        <v>96.438546924537434</v>
      </c>
    </row>
    <row r="46" spans="1:6" x14ac:dyDescent="0.25">
      <c r="A46" s="15" t="s">
        <v>49</v>
      </c>
      <c r="B46" s="9" t="s">
        <v>47</v>
      </c>
      <c r="C46" s="9" t="s">
        <v>11</v>
      </c>
      <c r="D46" s="6">
        <v>47559663.859999999</v>
      </c>
      <c r="E46" s="6">
        <v>45718321.390000001</v>
      </c>
      <c r="F46" s="4">
        <f t="shared" si="0"/>
        <v>96.12835264054786</v>
      </c>
    </row>
    <row r="47" spans="1:6" x14ac:dyDescent="0.25">
      <c r="A47" s="15" t="s">
        <v>50</v>
      </c>
      <c r="B47" s="9" t="s">
        <v>47</v>
      </c>
      <c r="C47" s="9" t="s">
        <v>13</v>
      </c>
      <c r="D47" s="6">
        <v>165830.23000000001</v>
      </c>
      <c r="E47" s="6">
        <v>165830.23000000001</v>
      </c>
      <c r="F47" s="4">
        <f t="shared" si="0"/>
        <v>100</v>
      </c>
    </row>
    <row r="48" spans="1:6" x14ac:dyDescent="0.25">
      <c r="A48" s="12" t="s">
        <v>51</v>
      </c>
      <c r="B48" s="8" t="s">
        <v>20</v>
      </c>
      <c r="C48" s="8" t="s">
        <v>8</v>
      </c>
      <c r="D48" s="5">
        <f>D49</f>
        <v>17492371.550000001</v>
      </c>
      <c r="E48" s="5">
        <f>E49</f>
        <v>13026536.289999999</v>
      </c>
      <c r="F48" s="7">
        <f t="shared" si="0"/>
        <v>74.469812470911052</v>
      </c>
    </row>
    <row r="49" spans="1:6" x14ac:dyDescent="0.25">
      <c r="A49" s="15" t="s">
        <v>57</v>
      </c>
      <c r="B49" s="9" t="s">
        <v>20</v>
      </c>
      <c r="C49" s="9" t="s">
        <v>9</v>
      </c>
      <c r="D49" s="6">
        <v>17492371.550000001</v>
      </c>
      <c r="E49" s="6">
        <v>13026536.289999999</v>
      </c>
      <c r="F49" s="4">
        <f t="shared" si="0"/>
        <v>74.469812470911052</v>
      </c>
    </row>
    <row r="50" spans="1:6" x14ac:dyDescent="0.25">
      <c r="A50" s="12" t="s">
        <v>52</v>
      </c>
      <c r="B50" s="8" t="s">
        <v>31</v>
      </c>
      <c r="C50" s="8" t="s">
        <v>8</v>
      </c>
      <c r="D50" s="5">
        <f>D51</f>
        <v>3328974</v>
      </c>
      <c r="E50" s="5">
        <f>E51</f>
        <v>3328974</v>
      </c>
      <c r="F50" s="7">
        <f t="shared" si="0"/>
        <v>100</v>
      </c>
    </row>
    <row r="51" spans="1:6" x14ac:dyDescent="0.25">
      <c r="A51" s="15" t="s">
        <v>53</v>
      </c>
      <c r="B51" s="9" t="s">
        <v>31</v>
      </c>
      <c r="C51" s="9" t="s">
        <v>9</v>
      </c>
      <c r="D51" s="6">
        <v>3328974</v>
      </c>
      <c r="E51" s="6">
        <v>3328974</v>
      </c>
      <c r="F51" s="4">
        <f t="shared" si="0"/>
        <v>100</v>
      </c>
    </row>
    <row r="52" spans="1:6" x14ac:dyDescent="0.25">
      <c r="A52" s="12" t="s">
        <v>54</v>
      </c>
      <c r="B52" s="8"/>
      <c r="C52" s="8"/>
      <c r="D52" s="5">
        <f>D12+D20+D22+D28+D33+D40+D43+D48+D50</f>
        <v>727694316.24999988</v>
      </c>
      <c r="E52" s="5">
        <f t="shared" ref="E52" si="1">E12+E20+E22+E28+E33+E40+E43+E48+E50</f>
        <v>693673233.73999989</v>
      </c>
      <c r="F52" s="7">
        <f t="shared" si="0"/>
        <v>95.324811290911327</v>
      </c>
    </row>
    <row r="54" spans="1:6" x14ac:dyDescent="0.25">
      <c r="D54" s="3"/>
      <c r="E54" s="3"/>
    </row>
  </sheetData>
  <mergeCells count="6">
    <mergeCell ref="A7:F7"/>
    <mergeCell ref="A8:F8"/>
    <mergeCell ref="E1:F1"/>
    <mergeCell ref="E4:F4"/>
    <mergeCell ref="D2:F2"/>
    <mergeCell ref="D3:F3"/>
  </mergeCells>
  <pageMargins left="0.7" right="0.7" top="0.75" bottom="0.75" header="0.3" footer="0.3"/>
  <pageSetup paperSize="9" scale="8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2021-05-20T02:05:39Z</dcterms:modified>
</cp:coreProperties>
</file>